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bbwinserv\work\מרכז לוגיסטי\מחסני העיריה\שונות\הצטיידות חינוך\תשפז\"/>
    </mc:Choice>
  </mc:AlternateContent>
  <xr:revisionPtr revIDLastSave="0" documentId="13_ncr:1_{B3627D08-513D-43A3-B77B-5079C9D4A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בי&quot;ס תיכונים ות&quot;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1" l="1"/>
  <c r="E48" i="1"/>
  <c r="E75" i="1"/>
  <c r="E74" i="1"/>
  <c r="E72" i="1"/>
  <c r="E73" i="1"/>
  <c r="E37" i="1"/>
  <c r="E36" i="1"/>
  <c r="E58" i="1"/>
  <c r="E57" i="1"/>
  <c r="E56" i="1"/>
  <c r="D55" i="1"/>
  <c r="E55" i="1" s="1"/>
  <c r="E54" i="1"/>
  <c r="E53" i="1"/>
  <c r="E52" i="1"/>
  <c r="E51" i="1"/>
  <c r="E50" i="1"/>
  <c r="E49" i="1"/>
  <c r="E47" i="1"/>
  <c r="E46" i="1"/>
  <c r="E45" i="1"/>
  <c r="E44" i="1"/>
  <c r="E20" i="1"/>
  <c r="E83" i="1"/>
  <c r="D84" i="1" s="1"/>
  <c r="E90" i="1"/>
  <c r="E30" i="1"/>
  <c r="E33" i="1"/>
  <c r="E32" i="1"/>
  <c r="D31" i="1"/>
  <c r="E31" i="1" s="1"/>
  <c r="D29" i="1"/>
  <c r="E29" i="1" s="1"/>
  <c r="E28" i="1"/>
  <c r="E27" i="1"/>
  <c r="E26" i="1"/>
  <c r="E25" i="1"/>
  <c r="E24" i="1"/>
  <c r="E23" i="1"/>
  <c r="E22" i="1"/>
  <c r="E21" i="1"/>
  <c r="E19" i="1"/>
  <c r="E18" i="1"/>
  <c r="E16" i="1"/>
  <c r="E15" i="1"/>
  <c r="E35" i="1"/>
  <c r="E34" i="1"/>
  <c r="E89" i="1"/>
  <c r="D91" i="1" s="1"/>
  <c r="E82" i="1"/>
  <c r="E81" i="1"/>
  <c r="E71" i="1"/>
  <c r="E70" i="1"/>
  <c r="E69" i="1"/>
  <c r="E68" i="1"/>
  <c r="E67" i="1"/>
  <c r="E66" i="1"/>
  <c r="E65" i="1"/>
  <c r="E64" i="1"/>
  <c r="D76" i="1" s="1"/>
  <c r="E17" i="1"/>
  <c r="D38" i="1" l="1"/>
  <c r="D10" i="1" l="1"/>
</calcChain>
</file>

<file path=xl/sharedStrings.xml><?xml version="1.0" encoding="utf-8"?>
<sst xmlns="http://schemas.openxmlformats.org/spreadsheetml/2006/main" count="99" uniqueCount="79">
  <si>
    <t>לשכת ראש העיר</t>
  </si>
  <si>
    <t>שם המוסד</t>
  </si>
  <si>
    <t>סמל מוסד</t>
  </si>
  <si>
    <t>ריהוט לכיתות לימוד:</t>
  </si>
  <si>
    <t>מק"ט רכש</t>
  </si>
  <si>
    <t>תאור פריט</t>
  </si>
  <si>
    <t>כמות</t>
  </si>
  <si>
    <t>מחיר כולל מע"מ</t>
  </si>
  <si>
    <t>סה"כ</t>
  </si>
  <si>
    <t>כסא תלמיד פלסטיק מוצק א-ב 
גובה 34</t>
  </si>
  <si>
    <t>כסא תלמיד פלסטיק מוצק ג-ד 
גובה 38</t>
  </si>
  <si>
    <t>כסא תלמיד פלסטיק מוצק ה-ו 
גובה 42</t>
  </si>
  <si>
    <t>כסא תלמיד פלסטיק מוצק ז-ח 
גובה 46</t>
  </si>
  <si>
    <t>שולחן תלמיד א' ב' 115/54
גובה 58</t>
  </si>
  <si>
    <t>שולחן תלמיד ג' ד' 115/54
גובה 64</t>
  </si>
  <si>
    <t>שולחן תלמיד ה' ו' 115/54
גובה 70</t>
  </si>
  <si>
    <t xml:space="preserve">שולחן תלמיד על יסודי 115/54
גובה 76 </t>
  </si>
  <si>
    <t>שולחן תלמיד בודד 60/70
גובה 58</t>
  </si>
  <si>
    <t xml:space="preserve">שולחן תלמיד בודד 60/70
גובה 64 </t>
  </si>
  <si>
    <t>שולחן תלמיד בודד 60/70
גובה 70</t>
  </si>
  <si>
    <t>שולחן תלמיד בודד 60/70
גובה 76</t>
  </si>
  <si>
    <t>פלטה לשולחן</t>
  </si>
  <si>
    <t>שולחן מורה 76</t>
  </si>
  <si>
    <t>כסא מורה מתכת ופלסטיק</t>
  </si>
  <si>
    <t>לוח מחיק 360X120 מסגרת אלומניום</t>
  </si>
  <si>
    <t>לוח מחיק 120X244 מסגרת אלומיניום</t>
  </si>
  <si>
    <t>סה"כ עלות</t>
  </si>
  <si>
    <t>מקט רכש</t>
  </si>
  <si>
    <t>שם פריט</t>
  </si>
  <si>
    <t xml:space="preserve">פרוק מזגן ישן </t>
  </si>
  <si>
    <t>מתקני מים:</t>
  </si>
  <si>
    <t>מתקן מים שולחני</t>
  </si>
  <si>
    <t>קולר מים 2 ברזים</t>
  </si>
  <si>
    <t>וילונות:</t>
  </si>
  <si>
    <t>כמות מ' רץ</t>
  </si>
  <si>
    <t>מחיר מ' רץ כולל מע"מ</t>
  </si>
  <si>
    <t xml:space="preserve">ארון פלדה 2 דלתות </t>
  </si>
  <si>
    <t>ארון פלדה דלת אחת</t>
  </si>
  <si>
    <t>האם מצורף טופס בקשה נוסף לציוד שלא קיים בטבלה?</t>
  </si>
  <si>
    <t>וילון בד בתפירת קפלים מושלם  140 ס"מ גובה (חסין אש)</t>
  </si>
  <si>
    <t>משקור מפוצל 3 ברזים</t>
  </si>
  <si>
    <r>
      <t xml:space="preserve">מזגן 1 כ"ס </t>
    </r>
    <r>
      <rPr>
        <sz val="8"/>
        <color theme="1"/>
        <rFont val="David"/>
        <family val="2"/>
      </rPr>
      <t xml:space="preserve">BTU 9,000  </t>
    </r>
    <r>
      <rPr>
        <sz val="10"/>
        <color theme="1"/>
        <rFont val="David"/>
        <family val="2"/>
      </rPr>
      <t xml:space="preserve"> 
כולל התקנה (עד 10 מטר צנרת ללא עלות)</t>
    </r>
  </si>
  <si>
    <r>
      <t xml:space="preserve">מזגן 1 ורבע כ"ס  </t>
    </r>
    <r>
      <rPr>
        <sz val="9"/>
        <color theme="1"/>
        <rFont val="David"/>
        <family val="2"/>
      </rPr>
      <t xml:space="preserve">BTU12,000 </t>
    </r>
    <r>
      <rPr>
        <sz val="10"/>
        <color theme="1"/>
        <rFont val="David"/>
        <family val="2"/>
      </rPr>
      <t xml:space="preserve"> 
כולל התקנה ( עד 10 מטר צנרת ללא עלות)</t>
    </r>
  </si>
  <si>
    <r>
      <t xml:space="preserve">מזגן 1.5 כ"ס </t>
    </r>
    <r>
      <rPr>
        <sz val="8"/>
        <color theme="1"/>
        <rFont val="David"/>
        <family val="2"/>
      </rPr>
      <t xml:space="preserve">BTU15,000 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</si>
  <si>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r>
      <t xml:space="preserve">מזגן 2 כ"ס   </t>
    </r>
    <r>
      <rPr>
        <sz val="8"/>
        <color theme="1"/>
        <rFont val="David"/>
        <family val="2"/>
      </rPr>
      <t xml:space="preserve">18,000BTU </t>
    </r>
    <r>
      <rPr>
        <sz val="10"/>
        <color theme="1"/>
        <rFont val="David"/>
        <family val="2"/>
      </rPr>
      <t xml:space="preserve"> 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</si>
  <si>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r>
      <t>מזגן 2.5 כ"ס</t>
    </r>
    <r>
      <rPr>
        <sz val="8"/>
        <color theme="1"/>
        <rFont val="David"/>
        <family val="2"/>
      </rPr>
      <t xml:space="preserve"> 23,000 BTU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</si>
  <si>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r>
      <t xml:space="preserve">מזגן 3 כ"ס </t>
    </r>
    <r>
      <rPr>
        <sz val="8"/>
        <color theme="1"/>
        <rFont val="David"/>
        <family val="2"/>
      </rPr>
      <t xml:space="preserve">28,000 BTU 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</si>
  <si>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r>
      <t xml:space="preserve">מזגן 3.6 כ"ס </t>
    </r>
    <r>
      <rPr>
        <sz val="8"/>
        <color theme="1"/>
        <rFont val="David"/>
        <family val="2"/>
      </rPr>
      <t xml:space="preserve">33,000 BTU 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</si>
  <si>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t>שולחן גן מלבני 70/90
גובה 52</t>
  </si>
  <si>
    <t>כסא גן פלסטיק מוצק 
גובה 30</t>
  </si>
  <si>
    <t>סה"כ עלות כוללת</t>
  </si>
  <si>
    <t>מחיר עבור תוספת כל 10 ס"מ גובה לוילון בד קפלים (מעל 140 ס"מ)</t>
  </si>
  <si>
    <t>ריהוט משרדי:</t>
  </si>
  <si>
    <t>כסא מנהל דגם מרלו</t>
  </si>
  <si>
    <t>כסא מזכירה דגם ורטיגו</t>
  </si>
  <si>
    <t>כסא משרדי  דגם אור ללא ידיות (חדר מחשבים)</t>
  </si>
  <si>
    <t>שולחן אגרנומי טווח מידות רוחב 60-70 אורך עד 190 כולל שלוחה</t>
  </si>
  <si>
    <r>
      <t xml:space="preserve">שידות גלגלים 50*50 בגובה עד 60 ס"מ </t>
    </r>
    <r>
      <rPr>
        <b/>
        <sz val="12"/>
        <color theme="1"/>
        <rFont val="David"/>
        <family val="2"/>
      </rPr>
      <t>4 מגירות</t>
    </r>
  </si>
  <si>
    <t>ארון 80*40*220- מדפים ללא דלתות (עד 6 מדפים)</t>
  </si>
  <si>
    <t>ארון 80*40*220- מדפים עם דלתות לכל גובה הארון (עד 6 מדפים)</t>
  </si>
  <si>
    <t>ארון 80*40*220- מדפים עם דלתות רק 80 ס"מ תחתונות ובחלק העליון מדפים (עד 6 מדפים)</t>
  </si>
  <si>
    <t>ארון מתחת לחלון עם דלתות גובה 90 ס"מ עומק 40-50 לחשב מחיר לפי מטר אורך</t>
  </si>
  <si>
    <r>
      <t xml:space="preserve">תא </t>
    </r>
    <r>
      <rPr>
        <u/>
        <sz val="11"/>
        <color theme="1"/>
        <rFont val="David"/>
        <family val="2"/>
      </rPr>
      <t>סגור</t>
    </r>
    <r>
      <rPr>
        <sz val="11"/>
        <color theme="1"/>
        <rFont val="David"/>
        <family val="2"/>
      </rPr>
      <t xml:space="preserve"> עשוי מתכת + נעילה 40*40*40 ס"מ</t>
    </r>
    <r>
      <rPr>
        <sz val="10"/>
        <color theme="1"/>
        <rFont val="David"/>
        <family val="2"/>
      </rPr>
      <t xml:space="preserve"> 
(נא לציין כמות תאים לארון כוורת)</t>
    </r>
  </si>
  <si>
    <r>
      <t xml:space="preserve">תא </t>
    </r>
    <r>
      <rPr>
        <u/>
        <sz val="11"/>
        <color theme="1"/>
        <rFont val="David"/>
        <family val="2"/>
      </rPr>
      <t>סגור</t>
    </r>
    <r>
      <rPr>
        <sz val="11"/>
        <color theme="1"/>
        <rFont val="David"/>
        <family val="2"/>
      </rPr>
      <t xml:space="preserve"> עץ + נעילה 40*40*40
</t>
    </r>
    <r>
      <rPr>
        <sz val="10"/>
        <color theme="1"/>
        <rFont val="David"/>
        <family val="2"/>
      </rPr>
      <t>(נא לציין כמות תאים לארון כוורת)</t>
    </r>
  </si>
  <si>
    <r>
      <t>תא</t>
    </r>
    <r>
      <rPr>
        <u/>
        <sz val="11"/>
        <color theme="1"/>
        <rFont val="David"/>
        <family val="2"/>
      </rPr>
      <t xml:space="preserve"> פתוח</t>
    </r>
    <r>
      <rPr>
        <sz val="11"/>
        <color theme="1"/>
        <rFont val="David"/>
        <family val="2"/>
      </rPr>
      <t xml:space="preserve"> עץ מידות 40*40*40
</t>
    </r>
    <r>
      <rPr>
        <sz val="10"/>
        <color theme="1"/>
        <rFont val="David"/>
        <family val="2"/>
      </rPr>
      <t>(נא לציין כמות תאים לארון כוורת)</t>
    </r>
  </si>
  <si>
    <r>
      <t xml:space="preserve">תא </t>
    </r>
    <r>
      <rPr>
        <u/>
        <sz val="11"/>
        <color theme="1"/>
        <rFont val="David"/>
        <family val="2"/>
      </rPr>
      <t>פתוח</t>
    </r>
    <r>
      <rPr>
        <sz val="11"/>
        <color theme="1"/>
        <rFont val="David"/>
        <family val="2"/>
      </rPr>
      <t xml:space="preserve"> עשוי מתכת מידות 40*40*40 
</t>
    </r>
    <r>
      <rPr>
        <sz val="10"/>
        <color theme="1"/>
        <rFont val="David"/>
        <family val="2"/>
      </rPr>
      <t>(נא לציין כמות תאים לארון כוורת)</t>
    </r>
  </si>
  <si>
    <t>מיקום המזגן</t>
  </si>
  <si>
    <t>החלפה/ חדש</t>
  </si>
  <si>
    <t>מזגנים : (במוסדות עירוניים בכפוף לבדיקת יועץ מזגנים באגף החינוך)</t>
  </si>
  <si>
    <t>טופס מילוי הצטיידות בי"ס, תיכונים ותלמודי תורה- תשפ"ז</t>
  </si>
  <si>
    <r>
      <t xml:space="preserve">כסא כתר פלסטיק דגם שירי ללא ידיות </t>
    </r>
    <r>
      <rPr>
        <sz val="9"/>
        <color theme="1"/>
        <rFont val="David"/>
        <family val="2"/>
      </rPr>
      <t>(מינימום 10 יחידות)</t>
    </r>
  </si>
  <si>
    <r>
      <t xml:space="preserve">כסא פלסטיק קלאב ללא ידיות חברת כתר </t>
    </r>
    <r>
      <rPr>
        <sz val="9"/>
        <color theme="1"/>
        <rFont val="David"/>
        <family val="2"/>
      </rPr>
      <t>(מינימום 10 יחידות)</t>
    </r>
  </si>
  <si>
    <r>
      <t>מנוף</t>
    </r>
    <r>
      <rPr>
        <sz val="10"/>
        <rFont val="David"/>
        <family val="2"/>
      </rPr>
      <t xml:space="preserve"> (מעל 2 קומות או חוסר נגישות)</t>
    </r>
  </si>
  <si>
    <t>צנרת מזגן נחושת מבודדת + כבל חשמל</t>
  </si>
  <si>
    <r>
      <t xml:space="preserve">פרט הגא למזגן </t>
    </r>
    <r>
      <rPr>
        <sz val="9"/>
        <rFont val="David"/>
        <family val="2"/>
      </rPr>
      <t>(כולל קדוח יהלום)</t>
    </r>
  </si>
  <si>
    <t>משאבת מים למזגן  כולל הרכבה</t>
  </si>
  <si>
    <t>מינהל חינוך - אגף רכש, אסטרטגיה והתקשרויות</t>
  </si>
  <si>
    <t>כסא אורח / לחדר מורות פלסטיק דגם קליק</t>
  </si>
  <si>
    <t>כסא אורח דגם פרלמנט ( עם ידיות)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</si>
</sst>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2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David"/>
      <family val="2"/>
    </font>
    <font>
      <b/>
      <sz val="18"/>
      <color theme="1"/>
      <name val="David"/>
      <family val="2"/>
    </font>
    <font>
      <b/>
      <sz val="16"/>
      <color theme="1"/>
      <name val="David"/>
      <family val="2"/>
    </font>
    <font>
      <sz val="14"/>
      <color theme="1"/>
      <name val="David"/>
      <family val="2"/>
    </font>
    <font>
      <b/>
      <sz val="12"/>
      <color theme="1"/>
      <name val="David"/>
      <family val="2"/>
    </font>
    <font>
      <b/>
      <u/>
      <sz val="20"/>
      <color theme="1"/>
      <name val="David"/>
      <family val="2"/>
    </font>
    <font>
      <sz val="12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u/>
      <sz val="16"/>
      <color theme="1"/>
      <name val="David"/>
      <family val="2"/>
    </font>
    <font>
      <sz val="11"/>
      <color theme="1"/>
      <name val="Arial"/>
      <family val="2"/>
      <scheme val="minor"/>
    </font>
    <font>
      <sz val="11"/>
      <color theme="1"/>
      <name val="David"/>
      <family val="2"/>
    </font>
    <font>
      <b/>
      <sz val="11"/>
      <color theme="1"/>
      <name val="David"/>
      <family val="2"/>
    </font>
    <font>
      <sz val="8"/>
      <color theme="1"/>
      <name val="David"/>
      <family val="2"/>
    </font>
    <font>
      <sz val="11"/>
      <name val="David"/>
      <family val="2"/>
    </font>
    <font>
      <b/>
      <sz val="11"/>
      <name val="David"/>
      <family val="2"/>
    </font>
    <font>
      <sz val="11"/>
      <color rgb="FF000000"/>
      <name val="David"/>
      <family val="2"/>
    </font>
    <font>
      <sz val="10"/>
      <color theme="1"/>
      <name val="David"/>
      <family val="2"/>
    </font>
    <font>
      <sz val="9"/>
      <color theme="1"/>
      <name val="David"/>
      <family val="2"/>
    </font>
    <font>
      <u/>
      <sz val="11"/>
      <color theme="1"/>
      <name val="David"/>
      <family val="2"/>
    </font>
    <font>
      <sz val="10"/>
      <name val="David"/>
      <family val="2"/>
    </font>
    <font>
      <sz val="9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right"/>
    </xf>
    <xf numFmtId="0" fontId="6" fillId="4" borderId="3" xfId="2" applyFont="1" applyFill="1" applyBorder="1" applyAlignment="1">
      <alignment horizontal="center" vertical="center" wrapText="1" readingOrder="2"/>
    </xf>
    <xf numFmtId="0" fontId="6" fillId="4" borderId="4" xfId="2" applyFont="1" applyFill="1" applyBorder="1" applyAlignment="1">
      <alignment horizontal="center" vertical="center" wrapText="1" readingOrder="2"/>
    </xf>
    <xf numFmtId="0" fontId="12" fillId="0" borderId="0" xfId="0" applyFont="1"/>
    <xf numFmtId="0" fontId="6" fillId="4" borderId="3" xfId="2" applyFont="1" applyFill="1" applyBorder="1" applyAlignment="1">
      <alignment horizontal="center" vertical="center" readingOrder="2"/>
    </xf>
    <xf numFmtId="0" fontId="6" fillId="4" borderId="4" xfId="2" applyFont="1" applyFill="1" applyBorder="1" applyAlignment="1">
      <alignment horizontal="center" vertical="center" readingOrder="2"/>
    </xf>
    <xf numFmtId="0" fontId="9" fillId="0" borderId="0" xfId="0" applyFont="1"/>
    <xf numFmtId="0" fontId="6" fillId="4" borderId="9" xfId="2" applyFont="1" applyFill="1" applyBorder="1" applyAlignment="1">
      <alignment horizontal="center" vertical="center" wrapText="1" readingOrder="2"/>
    </xf>
    <xf numFmtId="0" fontId="6" fillId="4" borderId="10" xfId="2" applyFont="1" applyFill="1" applyBorder="1" applyAlignment="1">
      <alignment horizontal="center" vertical="center" wrapText="1" readingOrder="2"/>
    </xf>
    <xf numFmtId="0" fontId="6" fillId="4" borderId="11" xfId="2" applyFont="1" applyFill="1" applyBorder="1" applyAlignment="1">
      <alignment horizontal="center" vertical="center" wrapText="1" readingOrder="2"/>
    </xf>
    <xf numFmtId="44" fontId="17" fillId="2" borderId="12" xfId="1" applyFont="1" applyFill="1" applyBorder="1" applyAlignment="1">
      <alignment horizontal="center" vertical="center" wrapText="1" readingOrder="1"/>
    </xf>
    <xf numFmtId="0" fontId="9" fillId="2" borderId="13" xfId="0" applyFont="1" applyFill="1" applyBorder="1" applyAlignment="1">
      <alignment vertical="center"/>
    </xf>
    <xf numFmtId="164" fontId="6" fillId="2" borderId="14" xfId="1" applyNumberFormat="1" applyFont="1" applyFill="1" applyBorder="1" applyAlignment="1">
      <alignment horizontal="center" vertical="center" wrapText="1" readingOrder="1"/>
    </xf>
    <xf numFmtId="164" fontId="6" fillId="2" borderId="15" xfId="1" applyNumberFormat="1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right" wrapText="1" indent="1"/>
    </xf>
    <xf numFmtId="0" fontId="5" fillId="2" borderId="0" xfId="0" applyFont="1" applyFill="1" applyAlignment="1">
      <alignment horizontal="right" vertical="top" wrapText="1" indent="1"/>
    </xf>
    <xf numFmtId="0" fontId="9" fillId="2" borderId="16" xfId="0" applyFont="1" applyFill="1" applyBorder="1" applyAlignment="1">
      <alignment vertical="center"/>
    </xf>
    <xf numFmtId="0" fontId="6" fillId="4" borderId="8" xfId="2" applyFont="1" applyFill="1" applyBorder="1" applyAlignment="1">
      <alignment horizontal="center" vertical="center" wrapText="1" readingOrder="2"/>
    </xf>
    <xf numFmtId="0" fontId="9" fillId="0" borderId="22" xfId="0" applyFont="1" applyBorder="1" applyAlignment="1">
      <alignment vertical="center"/>
    </xf>
    <xf numFmtId="44" fontId="17" fillId="2" borderId="15" xfId="1" applyFont="1" applyFill="1" applyBorder="1" applyAlignment="1">
      <alignment horizontal="center" vertical="center" wrapText="1" readingOrder="1"/>
    </xf>
    <xf numFmtId="0" fontId="9" fillId="0" borderId="19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6" fillId="4" borderId="23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vertical="center" wrapText="1" readingOrder="1"/>
    </xf>
    <xf numFmtId="0" fontId="6" fillId="4" borderId="24" xfId="0" applyFont="1" applyFill="1" applyBorder="1" applyAlignment="1">
      <alignment vertical="center"/>
    </xf>
    <xf numFmtId="0" fontId="9" fillId="0" borderId="17" xfId="0" applyFont="1" applyBorder="1" applyAlignment="1">
      <alignment vertical="center"/>
    </xf>
    <xf numFmtId="164" fontId="6" fillId="2" borderId="18" xfId="1" applyNumberFormat="1" applyFont="1" applyFill="1" applyBorder="1" applyAlignment="1">
      <alignment horizontal="center" vertical="center" wrapText="1" readingOrder="1"/>
    </xf>
    <xf numFmtId="164" fontId="6" fillId="2" borderId="25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12" fillId="0" borderId="5" xfId="0" applyFont="1" applyBorder="1"/>
    <xf numFmtId="0" fontId="12" fillId="0" borderId="1" xfId="0" applyFont="1" applyBorder="1"/>
    <xf numFmtId="0" fontId="12" fillId="0" borderId="7" xfId="0" applyFont="1" applyBorder="1"/>
    <xf numFmtId="0" fontId="9" fillId="0" borderId="3" xfId="0" applyFont="1" applyBorder="1"/>
    <xf numFmtId="0" fontId="9" fillId="0" borderId="4" xfId="0" applyFont="1" applyBorder="1"/>
    <xf numFmtId="0" fontId="6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9" fillId="2" borderId="27" xfId="0" applyFont="1" applyFill="1" applyBorder="1" applyAlignment="1">
      <alignment vertical="center"/>
    </xf>
    <xf numFmtId="164" fontId="6" fillId="2" borderId="12" xfId="1" applyNumberFormat="1" applyFont="1" applyFill="1" applyBorder="1" applyAlignment="1">
      <alignment horizontal="center" vertical="center" wrapText="1" readingOrder="1"/>
    </xf>
    <xf numFmtId="0" fontId="12" fillId="0" borderId="28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6" fillId="4" borderId="23" xfId="2" applyFont="1" applyFill="1" applyBorder="1" applyAlignment="1">
      <alignment horizontal="center" vertical="center" readingOrder="2"/>
    </xf>
    <xf numFmtId="0" fontId="6" fillId="4" borderId="24" xfId="2" applyFont="1" applyFill="1" applyBorder="1" applyAlignment="1">
      <alignment horizontal="center" vertical="center" readingOrder="2"/>
    </xf>
    <xf numFmtId="0" fontId="12" fillId="0" borderId="17" xfId="2" applyFont="1" applyBorder="1"/>
    <xf numFmtId="164" fontId="13" fillId="2" borderId="18" xfId="0" applyNumberFormat="1" applyFont="1" applyFill="1" applyBorder="1"/>
    <xf numFmtId="0" fontId="12" fillId="0" borderId="19" xfId="2" applyFont="1" applyBorder="1"/>
    <xf numFmtId="164" fontId="13" fillId="2" borderId="14" xfId="0" applyNumberFormat="1" applyFont="1" applyFill="1" applyBorder="1"/>
    <xf numFmtId="0" fontId="15" fillId="0" borderId="19" xfId="2" applyFont="1" applyBorder="1" applyAlignment="1">
      <alignment vertical="center" wrapText="1" readingOrder="2"/>
    </xf>
    <xf numFmtId="0" fontId="12" fillId="0" borderId="19" xfId="0" applyFont="1" applyBorder="1"/>
    <xf numFmtId="0" fontId="12" fillId="0" borderId="37" xfId="0" applyFont="1" applyBorder="1"/>
    <xf numFmtId="164" fontId="13" fillId="2" borderId="38" xfId="0" applyNumberFormat="1" applyFont="1" applyFill="1" applyBorder="1"/>
    <xf numFmtId="0" fontId="12" fillId="2" borderId="41" xfId="0" applyFont="1" applyFill="1" applyBorder="1" applyAlignment="1">
      <alignment horizontal="right" vertical="center" wrapText="1"/>
    </xf>
    <xf numFmtId="0" fontId="12" fillId="2" borderId="42" xfId="0" applyFont="1" applyFill="1" applyBorder="1" applyAlignment="1">
      <alignment horizontal="right" vertical="center" wrapText="1"/>
    </xf>
    <xf numFmtId="0" fontId="12" fillId="2" borderId="42" xfId="2" applyFont="1" applyFill="1" applyBorder="1" applyAlignment="1">
      <alignment horizontal="right" vertical="center" wrapText="1"/>
    </xf>
    <xf numFmtId="0" fontId="12" fillId="2" borderId="43" xfId="0" applyFont="1" applyFill="1" applyBorder="1" applyAlignment="1">
      <alignment horizontal="right" vertical="center" wrapText="1"/>
    </xf>
    <xf numFmtId="164" fontId="12" fillId="2" borderId="44" xfId="1" applyNumberFormat="1" applyFont="1" applyFill="1" applyBorder="1" applyAlignment="1">
      <alignment horizontal="center" vertical="center"/>
    </xf>
    <xf numFmtId="164" fontId="12" fillId="2" borderId="45" xfId="1" applyNumberFormat="1" applyFont="1" applyFill="1" applyBorder="1" applyAlignment="1">
      <alignment horizontal="center" vertical="center"/>
    </xf>
    <xf numFmtId="164" fontId="12" fillId="2" borderId="45" xfId="1" applyNumberFormat="1" applyFont="1" applyFill="1" applyBorder="1"/>
    <xf numFmtId="164" fontId="12" fillId="2" borderId="46" xfId="1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horizontal="right" vertical="center"/>
    </xf>
    <xf numFmtId="0" fontId="13" fillId="0" borderId="48" xfId="0" applyFont="1" applyBorder="1" applyAlignment="1">
      <alignment horizontal="right" vertical="center" wrapText="1"/>
    </xf>
    <xf numFmtId="0" fontId="12" fillId="0" borderId="48" xfId="2" applyFont="1" applyBorder="1" applyAlignment="1">
      <alignment horizontal="right" readingOrder="2"/>
    </xf>
    <xf numFmtId="0" fontId="0" fillId="0" borderId="49" xfId="0" applyBorder="1"/>
    <xf numFmtId="0" fontId="13" fillId="0" borderId="50" xfId="0" applyFont="1" applyBorder="1" applyAlignment="1">
      <alignment horizontal="right" vertical="center" wrapText="1"/>
    </xf>
    <xf numFmtId="0" fontId="12" fillId="2" borderId="41" xfId="2" applyFont="1" applyFill="1" applyBorder="1" applyAlignment="1">
      <alignment horizontal="right" vertical="center" wrapText="1"/>
    </xf>
    <xf numFmtId="164" fontId="12" fillId="2" borderId="44" xfId="1" applyNumberFormat="1" applyFont="1" applyFill="1" applyBorder="1"/>
    <xf numFmtId="0" fontId="13" fillId="0" borderId="47" xfId="0" applyFont="1" applyBorder="1" applyAlignment="1">
      <alignment horizontal="right" vertical="center" wrapText="1"/>
    </xf>
    <xf numFmtId="0" fontId="12" fillId="0" borderId="50" xfId="2" applyFont="1" applyBorder="1" applyAlignment="1">
      <alignment horizontal="right" readingOrder="2"/>
    </xf>
    <xf numFmtId="0" fontId="12" fillId="2" borderId="51" xfId="2" applyFont="1" applyFill="1" applyBorder="1" applyAlignment="1">
      <alignment horizontal="right" vertical="center" wrapText="1"/>
    </xf>
    <xf numFmtId="0" fontId="15" fillId="2" borderId="42" xfId="2" applyFont="1" applyFill="1" applyBorder="1" applyAlignment="1">
      <alignment vertical="center" wrapText="1" readingOrder="2"/>
    </xf>
    <xf numFmtId="0" fontId="15" fillId="2" borderId="20" xfId="2" applyFont="1" applyFill="1" applyBorder="1" applyAlignment="1">
      <alignment vertical="center" wrapText="1" readingOrder="2"/>
    </xf>
    <xf numFmtId="164" fontId="13" fillId="2" borderId="39" xfId="2" applyNumberFormat="1" applyFont="1" applyFill="1" applyBorder="1"/>
    <xf numFmtId="164" fontId="13" fillId="2" borderId="45" xfId="2" applyNumberFormat="1" applyFont="1" applyFill="1" applyBorder="1"/>
    <xf numFmtId="164" fontId="16" fillId="2" borderId="45" xfId="3" applyNumberFormat="1" applyFont="1" applyFill="1" applyBorder="1" applyAlignment="1"/>
    <xf numFmtId="164" fontId="16" fillId="2" borderId="21" xfId="3" applyNumberFormat="1" applyFont="1" applyFill="1" applyBorder="1" applyAlignment="1"/>
    <xf numFmtId="0" fontId="13" fillId="0" borderId="47" xfId="0" applyFont="1" applyBorder="1"/>
    <xf numFmtId="0" fontId="13" fillId="0" borderId="48" xfId="0" applyFont="1" applyBorder="1"/>
    <xf numFmtId="0" fontId="13" fillId="0" borderId="52" xfId="0" applyFont="1" applyBorder="1"/>
    <xf numFmtId="0" fontId="12" fillId="2" borderId="51" xfId="0" applyFont="1" applyFill="1" applyBorder="1" applyAlignment="1">
      <alignment horizontal="right" vertical="center" wrapText="1"/>
    </xf>
    <xf numFmtId="0" fontId="12" fillId="2" borderId="53" xfId="0" applyFont="1" applyFill="1" applyBorder="1" applyAlignment="1">
      <alignment horizontal="right" vertical="center" wrapText="1"/>
    </xf>
    <xf numFmtId="164" fontId="13" fillId="2" borderId="39" xfId="1" applyNumberFormat="1" applyFont="1" applyFill="1" applyBorder="1" applyAlignment="1">
      <alignment horizontal="center" vertical="center"/>
    </xf>
    <xf numFmtId="164" fontId="13" fillId="2" borderId="45" xfId="1" applyNumberFormat="1" applyFont="1" applyFill="1" applyBorder="1" applyAlignment="1">
      <alignment horizontal="center" vertical="center"/>
    </xf>
    <xf numFmtId="164" fontId="13" fillId="2" borderId="54" xfId="1" applyNumberFormat="1" applyFont="1" applyFill="1" applyBorder="1" applyAlignment="1">
      <alignment horizontal="center" vertical="center"/>
    </xf>
    <xf numFmtId="0" fontId="13" fillId="0" borderId="52" xfId="0" applyFont="1" applyBorder="1" applyAlignment="1">
      <alignment horizontal="right" vertical="center" wrapText="1"/>
    </xf>
    <xf numFmtId="0" fontId="12" fillId="2" borderId="41" xfId="0" applyFont="1" applyFill="1" applyBorder="1"/>
    <xf numFmtId="0" fontId="12" fillId="2" borderId="53" xfId="0" applyFont="1" applyFill="1" applyBorder="1"/>
    <xf numFmtId="164" fontId="13" fillId="2" borderId="44" xfId="1" applyNumberFormat="1" applyFont="1" applyFill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 readingOrder="1"/>
    </xf>
    <xf numFmtId="0" fontId="17" fillId="0" borderId="52" xfId="0" applyFont="1" applyBorder="1" applyAlignment="1">
      <alignment horizontal="center" vertical="center" wrapText="1" readingOrder="1"/>
    </xf>
    <xf numFmtId="0" fontId="6" fillId="2" borderId="36" xfId="0" applyFont="1" applyFill="1" applyBorder="1" applyAlignment="1">
      <alignment horizontal="right"/>
    </xf>
    <xf numFmtId="0" fontId="6" fillId="2" borderId="33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6" fillId="2" borderId="55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64" fontId="2" fillId="5" borderId="1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</cellXfs>
  <cellStyles count="4">
    <cellStyle name="Currency" xfId="1" builtinId="4"/>
    <cellStyle name="Currency 3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28576</xdr:rowOff>
    </xdr:from>
    <xdr:to>
      <xdr:col>0</xdr:col>
      <xdr:colOff>1057274</xdr:colOff>
      <xdr:row>2</xdr:row>
      <xdr:rowOff>350114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814326" y="28576"/>
          <a:ext cx="1028700" cy="978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1"/>
  <sheetViews>
    <sheetView rightToLeft="1" tabSelected="1" topLeftCell="A31" workbookViewId="0">
      <selection activeCell="F18" sqref="F18"/>
    </sheetView>
  </sheetViews>
  <sheetFormatPr defaultRowHeight="14.25" x14ac:dyDescent="0.2"/>
  <cols>
    <col min="1" max="1" width="14.75" customWidth="1"/>
    <col min="2" max="2" width="48.25" bestFit="1" customWidth="1"/>
    <col min="3" max="3" width="11.625" customWidth="1"/>
    <col min="4" max="4" width="13.5" bestFit="1" customWidth="1"/>
    <col min="5" max="5" width="21.875" customWidth="1"/>
    <col min="6" max="6" width="13.125" customWidth="1"/>
    <col min="7" max="7" width="10.875" bestFit="1" customWidth="1"/>
  </cols>
  <sheetData>
    <row r="1" spans="1:8" ht="20.25" customHeight="1" x14ac:dyDescent="0.2">
      <c r="A1" s="1"/>
      <c r="B1" s="2"/>
      <c r="C1" s="2"/>
      <c r="D1" s="2"/>
      <c r="E1" s="2"/>
      <c r="F1" s="2"/>
      <c r="G1" s="3">
        <v>1</v>
      </c>
    </row>
    <row r="2" spans="1:8" ht="31.5" customHeight="1" x14ac:dyDescent="0.3">
      <c r="A2" s="1"/>
      <c r="B2" s="22" t="s">
        <v>0</v>
      </c>
      <c r="C2" s="20"/>
      <c r="D2" s="20"/>
      <c r="E2" s="20"/>
      <c r="F2" s="20"/>
      <c r="G2" s="20"/>
    </row>
    <row r="3" spans="1:8" ht="33.75" customHeight="1" x14ac:dyDescent="0.2">
      <c r="A3" s="1"/>
      <c r="B3" s="23" t="s">
        <v>76</v>
      </c>
      <c r="C3" s="21"/>
      <c r="D3" s="21"/>
      <c r="E3" s="21"/>
      <c r="F3" s="21"/>
      <c r="G3" s="21"/>
    </row>
    <row r="4" spans="1:8" ht="26.25" x14ac:dyDescent="0.4">
      <c r="A4" s="114" t="s">
        <v>69</v>
      </c>
      <c r="B4" s="114"/>
      <c r="C4" s="114"/>
      <c r="D4" s="114"/>
      <c r="E4" s="114"/>
      <c r="F4" s="114"/>
      <c r="G4" s="114"/>
      <c r="H4" s="4"/>
    </row>
    <row r="5" spans="1:8" ht="9.75" customHeight="1" thickBot="1" x14ac:dyDescent="0.45">
      <c r="B5" s="4"/>
      <c r="C5" s="4"/>
      <c r="D5" s="4"/>
      <c r="E5" s="4"/>
      <c r="F5" s="4"/>
      <c r="G5" s="4"/>
      <c r="H5" s="4"/>
    </row>
    <row r="6" spans="1:8" s="5" customFormat="1" ht="20.100000000000001" customHeight="1" thickBot="1" x14ac:dyDescent="0.3">
      <c r="A6" s="107" t="s">
        <v>1</v>
      </c>
      <c r="B6" s="115"/>
      <c r="C6" s="116"/>
      <c r="D6" s="107" t="s">
        <v>2</v>
      </c>
      <c r="E6" s="117"/>
      <c r="F6" s="118"/>
    </row>
    <row r="7" spans="1:8" s="5" customFormat="1" ht="20.100000000000001" customHeight="1" thickBot="1" x14ac:dyDescent="0.3">
      <c r="A7" s="108" t="s">
        <v>38</v>
      </c>
      <c r="B7" s="109"/>
      <c r="C7" s="110"/>
      <c r="D7" s="111"/>
      <c r="E7" s="112"/>
      <c r="F7" s="113"/>
    </row>
    <row r="8" spans="1:8" s="5" customFormat="1" ht="20.100000000000001" customHeight="1" x14ac:dyDescent="0.25">
      <c r="A8" s="36"/>
      <c r="B8" s="36"/>
      <c r="C8" s="36"/>
      <c r="D8" s="37"/>
      <c r="E8" s="37"/>
      <c r="F8" s="37"/>
    </row>
    <row r="9" spans="1:8" ht="6" customHeight="1" thickBot="1" x14ac:dyDescent="0.25"/>
    <row r="10" spans="1:8" ht="19.5" thickBot="1" x14ac:dyDescent="0.25">
      <c r="A10" s="123" t="s">
        <v>50</v>
      </c>
      <c r="B10" s="124"/>
      <c r="C10" s="124"/>
      <c r="D10" s="125">
        <f>D91+D84+D76+D38+D59</f>
        <v>0</v>
      </c>
      <c r="E10" s="126"/>
    </row>
    <row r="11" spans="1:8" ht="18.75" x14ac:dyDescent="0.2">
      <c r="A11" s="38"/>
      <c r="B11" s="38"/>
      <c r="C11" s="38"/>
      <c r="D11" s="39"/>
      <c r="E11" s="39"/>
    </row>
    <row r="12" spans="1:8" ht="20.25" x14ac:dyDescent="0.3">
      <c r="A12" s="6" t="s">
        <v>3</v>
      </c>
    </row>
    <row r="13" spans="1:8" ht="3.75" customHeight="1" thickBot="1" x14ac:dyDescent="0.25"/>
    <row r="14" spans="1:8" s="5" customFormat="1" ht="38.25" customHeight="1" thickBot="1" x14ac:dyDescent="0.25">
      <c r="A14" s="25" t="s">
        <v>4</v>
      </c>
      <c r="B14" s="7" t="s">
        <v>5</v>
      </c>
      <c r="C14" s="7" t="s">
        <v>6</v>
      </c>
      <c r="D14" s="7" t="s">
        <v>7</v>
      </c>
      <c r="E14" s="8" t="s">
        <v>8</v>
      </c>
    </row>
    <row r="15" spans="1:8" s="5" customFormat="1" ht="30" x14ac:dyDescent="0.2">
      <c r="A15" s="24">
        <v>302031016</v>
      </c>
      <c r="B15" s="69" t="s">
        <v>49</v>
      </c>
      <c r="C15" s="77"/>
      <c r="D15" s="73">
        <v>65</v>
      </c>
      <c r="E15" s="19">
        <f>D15*C15</f>
        <v>0</v>
      </c>
    </row>
    <row r="16" spans="1:8" s="5" customFormat="1" ht="30" x14ac:dyDescent="0.2">
      <c r="A16" s="17">
        <v>302030992</v>
      </c>
      <c r="B16" s="70" t="s">
        <v>9</v>
      </c>
      <c r="C16" s="78"/>
      <c r="D16" s="74">
        <v>85</v>
      </c>
      <c r="E16" s="18">
        <f t="shared" ref="E16:E37" si="0">D16*C16</f>
        <v>0</v>
      </c>
    </row>
    <row r="17" spans="1:5" s="5" customFormat="1" ht="30" x14ac:dyDescent="0.2">
      <c r="A17" s="17">
        <v>302030989</v>
      </c>
      <c r="B17" s="70" t="s">
        <v>10</v>
      </c>
      <c r="C17" s="78"/>
      <c r="D17" s="74">
        <v>89</v>
      </c>
      <c r="E17" s="18">
        <f t="shared" si="0"/>
        <v>0</v>
      </c>
    </row>
    <row r="18" spans="1:5" s="5" customFormat="1" ht="30" x14ac:dyDescent="0.2">
      <c r="A18" s="17">
        <v>302030976</v>
      </c>
      <c r="B18" s="70" t="s">
        <v>11</v>
      </c>
      <c r="C18" s="78"/>
      <c r="D18" s="74">
        <v>95</v>
      </c>
      <c r="E18" s="18">
        <f t="shared" si="0"/>
        <v>0</v>
      </c>
    </row>
    <row r="19" spans="1:5" s="5" customFormat="1" ht="30" x14ac:dyDescent="0.2">
      <c r="A19" s="17">
        <v>302030963</v>
      </c>
      <c r="B19" s="70" t="s">
        <v>12</v>
      </c>
      <c r="C19" s="78"/>
      <c r="D19" s="74">
        <v>100</v>
      </c>
      <c r="E19" s="18">
        <f t="shared" si="0"/>
        <v>0</v>
      </c>
    </row>
    <row r="20" spans="1:5" s="5" customFormat="1" ht="30" x14ac:dyDescent="0.2">
      <c r="A20" s="17">
        <v>302045512</v>
      </c>
      <c r="B20" s="70" t="s">
        <v>48</v>
      </c>
      <c r="C20" s="78"/>
      <c r="D20" s="74">
        <v>236</v>
      </c>
      <c r="E20" s="18">
        <f t="shared" si="0"/>
        <v>0</v>
      </c>
    </row>
    <row r="21" spans="1:5" s="5" customFormat="1" ht="30" x14ac:dyDescent="0.2">
      <c r="A21" s="17">
        <v>302031292</v>
      </c>
      <c r="B21" s="70" t="s">
        <v>13</v>
      </c>
      <c r="C21" s="78"/>
      <c r="D21" s="74">
        <v>249</v>
      </c>
      <c r="E21" s="18">
        <f t="shared" si="0"/>
        <v>0</v>
      </c>
    </row>
    <row r="22" spans="1:5" s="5" customFormat="1" ht="30" x14ac:dyDescent="0.2">
      <c r="A22" s="17">
        <v>302031306</v>
      </c>
      <c r="B22" s="70" t="s">
        <v>14</v>
      </c>
      <c r="C22" s="78"/>
      <c r="D22" s="74">
        <v>249</v>
      </c>
      <c r="E22" s="18">
        <f t="shared" si="0"/>
        <v>0</v>
      </c>
    </row>
    <row r="23" spans="1:5" s="5" customFormat="1" ht="30" x14ac:dyDescent="0.2">
      <c r="A23" s="17">
        <v>302031319</v>
      </c>
      <c r="B23" s="70" t="s">
        <v>15</v>
      </c>
      <c r="C23" s="78"/>
      <c r="D23" s="74">
        <v>248</v>
      </c>
      <c r="E23" s="18">
        <f t="shared" si="0"/>
        <v>0</v>
      </c>
    </row>
    <row r="24" spans="1:5" s="5" customFormat="1" ht="30" x14ac:dyDescent="0.2">
      <c r="A24" s="17">
        <v>302031322</v>
      </c>
      <c r="B24" s="70" t="s">
        <v>16</v>
      </c>
      <c r="C24" s="78"/>
      <c r="D24" s="74">
        <v>249</v>
      </c>
      <c r="E24" s="18">
        <f t="shared" si="0"/>
        <v>0</v>
      </c>
    </row>
    <row r="25" spans="1:5" s="5" customFormat="1" ht="30" x14ac:dyDescent="0.2">
      <c r="A25" s="17">
        <v>302031335</v>
      </c>
      <c r="B25" s="70" t="s">
        <v>17</v>
      </c>
      <c r="C25" s="78"/>
      <c r="D25" s="74">
        <v>220</v>
      </c>
      <c r="E25" s="18">
        <f t="shared" si="0"/>
        <v>0</v>
      </c>
    </row>
    <row r="26" spans="1:5" s="5" customFormat="1" ht="30" x14ac:dyDescent="0.2">
      <c r="A26" s="17">
        <v>302031348</v>
      </c>
      <c r="B26" s="70" t="s">
        <v>18</v>
      </c>
      <c r="C26" s="78"/>
      <c r="D26" s="74">
        <v>220</v>
      </c>
      <c r="E26" s="18">
        <f t="shared" si="0"/>
        <v>0</v>
      </c>
    </row>
    <row r="27" spans="1:5" s="5" customFormat="1" ht="30" x14ac:dyDescent="0.2">
      <c r="A27" s="17">
        <v>302031351</v>
      </c>
      <c r="B27" s="70" t="s">
        <v>19</v>
      </c>
      <c r="C27" s="78"/>
      <c r="D27" s="74">
        <v>220</v>
      </c>
      <c r="E27" s="18">
        <f t="shared" si="0"/>
        <v>0</v>
      </c>
    </row>
    <row r="28" spans="1:5" s="5" customFormat="1" ht="30" x14ac:dyDescent="0.2">
      <c r="A28" s="17">
        <v>302031364</v>
      </c>
      <c r="B28" s="70" t="s">
        <v>20</v>
      </c>
      <c r="C28" s="78"/>
      <c r="D28" s="74">
        <v>220</v>
      </c>
      <c r="E28" s="18">
        <f t="shared" si="0"/>
        <v>0</v>
      </c>
    </row>
    <row r="29" spans="1:5" s="5" customFormat="1" ht="15.75" x14ac:dyDescent="0.2">
      <c r="A29" s="17">
        <v>405260621</v>
      </c>
      <c r="B29" s="70" t="s">
        <v>21</v>
      </c>
      <c r="C29" s="78"/>
      <c r="D29" s="74">
        <f>103*1.01</f>
        <v>104.03</v>
      </c>
      <c r="E29" s="18">
        <f t="shared" si="0"/>
        <v>0</v>
      </c>
    </row>
    <row r="30" spans="1:5" s="5" customFormat="1" ht="15.75" x14ac:dyDescent="0.2">
      <c r="A30" s="17">
        <v>302031377</v>
      </c>
      <c r="B30" s="70" t="s">
        <v>22</v>
      </c>
      <c r="C30" s="78"/>
      <c r="D30" s="74">
        <v>331</v>
      </c>
      <c r="E30" s="18">
        <f t="shared" si="0"/>
        <v>0</v>
      </c>
    </row>
    <row r="31" spans="1:5" s="5" customFormat="1" ht="15.75" x14ac:dyDescent="0.2">
      <c r="A31" s="17">
        <v>302031380</v>
      </c>
      <c r="B31" s="70" t="s">
        <v>23</v>
      </c>
      <c r="C31" s="78"/>
      <c r="D31" s="74">
        <f>103*1.01</f>
        <v>104.03</v>
      </c>
      <c r="E31" s="18">
        <f t="shared" si="0"/>
        <v>0</v>
      </c>
    </row>
    <row r="32" spans="1:5" s="5" customFormat="1" ht="15.75" x14ac:dyDescent="0.2">
      <c r="A32" s="17">
        <v>302089886</v>
      </c>
      <c r="B32" s="70" t="s">
        <v>24</v>
      </c>
      <c r="C32" s="78"/>
      <c r="D32" s="74">
        <v>950</v>
      </c>
      <c r="E32" s="18">
        <f t="shared" si="0"/>
        <v>0</v>
      </c>
    </row>
    <row r="33" spans="1:5" s="5" customFormat="1" ht="15.75" x14ac:dyDescent="0.2">
      <c r="A33" s="17">
        <v>302089844</v>
      </c>
      <c r="B33" s="70" t="s">
        <v>25</v>
      </c>
      <c r="C33" s="78"/>
      <c r="D33" s="74">
        <v>500</v>
      </c>
      <c r="E33" s="18">
        <f t="shared" si="0"/>
        <v>0</v>
      </c>
    </row>
    <row r="34" spans="1:5" s="9" customFormat="1" ht="15.75" x14ac:dyDescent="0.25">
      <c r="A34" s="17">
        <v>302031410</v>
      </c>
      <c r="B34" s="71" t="s">
        <v>36</v>
      </c>
      <c r="C34" s="79"/>
      <c r="D34" s="75">
        <v>826</v>
      </c>
      <c r="E34" s="18">
        <f t="shared" si="0"/>
        <v>0</v>
      </c>
    </row>
    <row r="35" spans="1:5" ht="15.75" x14ac:dyDescent="0.25">
      <c r="A35" s="17">
        <v>302031423</v>
      </c>
      <c r="B35" s="71" t="s">
        <v>37</v>
      </c>
      <c r="C35" s="80"/>
      <c r="D35" s="75">
        <v>800</v>
      </c>
      <c r="E35" s="18">
        <f t="shared" si="0"/>
        <v>0</v>
      </c>
    </row>
    <row r="36" spans="1:5" s="5" customFormat="1" ht="15.75" x14ac:dyDescent="0.2">
      <c r="A36" s="41">
        <v>302030918</v>
      </c>
      <c r="B36" s="70" t="s">
        <v>70</v>
      </c>
      <c r="C36" s="78"/>
      <c r="D36" s="74">
        <v>47</v>
      </c>
      <c r="E36" s="18">
        <f t="shared" si="0"/>
        <v>0</v>
      </c>
    </row>
    <row r="37" spans="1:5" s="5" customFormat="1" ht="16.5" thickBot="1" x14ac:dyDescent="0.25">
      <c r="A37" s="52">
        <v>302030080</v>
      </c>
      <c r="B37" s="72" t="s">
        <v>71</v>
      </c>
      <c r="C37" s="81"/>
      <c r="D37" s="76">
        <v>24</v>
      </c>
      <c r="E37" s="53">
        <f t="shared" si="0"/>
        <v>0</v>
      </c>
    </row>
    <row r="38" spans="1:5" ht="19.5" thickBot="1" x14ac:dyDescent="0.35">
      <c r="A38" s="137" t="s">
        <v>26</v>
      </c>
      <c r="B38" s="138"/>
      <c r="C38" s="138"/>
      <c r="D38" s="139">
        <f>SUM(E15:E36)</f>
        <v>0</v>
      </c>
      <c r="E38" s="140"/>
    </row>
    <row r="39" spans="1:5" ht="3.75" customHeight="1" x14ac:dyDescent="0.2"/>
    <row r="40" spans="1:5" ht="10.5" customHeight="1" x14ac:dyDescent="0.2"/>
    <row r="41" spans="1:5" ht="20.25" x14ac:dyDescent="0.3">
      <c r="A41" s="6" t="s">
        <v>52</v>
      </c>
    </row>
    <row r="42" spans="1:5" ht="15" thickBot="1" x14ac:dyDescent="0.25"/>
    <row r="43" spans="1:5" s="5" customFormat="1" ht="16.5" thickBot="1" x14ac:dyDescent="0.25">
      <c r="A43" s="25" t="s">
        <v>4</v>
      </c>
      <c r="B43" s="7" t="s">
        <v>5</v>
      </c>
      <c r="C43" s="7" t="s">
        <v>6</v>
      </c>
      <c r="D43" s="7" t="s">
        <v>7</v>
      </c>
      <c r="E43" s="8" t="s">
        <v>8</v>
      </c>
    </row>
    <row r="44" spans="1:5" s="5" customFormat="1" ht="15.75" x14ac:dyDescent="0.2">
      <c r="A44" s="40">
        <v>302031654</v>
      </c>
      <c r="B44" s="69" t="s">
        <v>53</v>
      </c>
      <c r="C44" s="84"/>
      <c r="D44" s="73">
        <v>521</v>
      </c>
      <c r="E44" s="19">
        <f t="shared" ref="E44:E58" si="1">D44*C44</f>
        <v>0</v>
      </c>
    </row>
    <row r="45" spans="1:5" s="5" customFormat="1" ht="15.75" x14ac:dyDescent="0.2">
      <c r="A45" s="41">
        <v>302031641</v>
      </c>
      <c r="B45" s="70" t="s">
        <v>54</v>
      </c>
      <c r="C45" s="78"/>
      <c r="D45" s="74">
        <v>450</v>
      </c>
      <c r="E45" s="18">
        <f t="shared" si="1"/>
        <v>0</v>
      </c>
    </row>
    <row r="46" spans="1:5" s="5" customFormat="1" ht="21" customHeight="1" x14ac:dyDescent="0.2">
      <c r="A46" s="41">
        <v>302031609</v>
      </c>
      <c r="B46" s="70" t="s">
        <v>55</v>
      </c>
      <c r="C46" s="78"/>
      <c r="D46" s="74">
        <v>364</v>
      </c>
      <c r="E46" s="18">
        <f t="shared" si="1"/>
        <v>0</v>
      </c>
    </row>
    <row r="47" spans="1:5" s="5" customFormat="1" ht="21" customHeight="1" x14ac:dyDescent="0.2">
      <c r="A47" s="41">
        <v>302030729</v>
      </c>
      <c r="B47" s="70" t="s">
        <v>78</v>
      </c>
      <c r="C47" s="78"/>
      <c r="D47" s="74">
        <v>206</v>
      </c>
      <c r="E47" s="18">
        <f t="shared" si="1"/>
        <v>0</v>
      </c>
    </row>
    <row r="48" spans="1:5" s="5" customFormat="1" ht="21" customHeight="1" x14ac:dyDescent="0.2">
      <c r="A48" s="41">
        <v>302030934</v>
      </c>
      <c r="B48" s="70" t="s">
        <v>77</v>
      </c>
      <c r="C48" s="78"/>
      <c r="D48" s="74">
        <v>195</v>
      </c>
      <c r="E48" s="18">
        <f t="shared" si="1"/>
        <v>0</v>
      </c>
    </row>
    <row r="49" spans="1:7" s="5" customFormat="1" ht="15.75" x14ac:dyDescent="0.2">
      <c r="A49" s="41">
        <v>302040461</v>
      </c>
      <c r="B49" s="70" t="s">
        <v>56</v>
      </c>
      <c r="C49" s="78"/>
      <c r="D49" s="74">
        <v>2113</v>
      </c>
      <c r="E49" s="18">
        <f t="shared" si="1"/>
        <v>0</v>
      </c>
    </row>
    <row r="50" spans="1:7" s="5" customFormat="1" ht="15.75" x14ac:dyDescent="0.2">
      <c r="A50" s="41">
        <v>302066935</v>
      </c>
      <c r="B50" s="70" t="s">
        <v>57</v>
      </c>
      <c r="C50" s="78"/>
      <c r="D50" s="74">
        <v>530</v>
      </c>
      <c r="E50" s="18">
        <f t="shared" si="1"/>
        <v>0</v>
      </c>
    </row>
    <row r="51" spans="1:7" s="5" customFormat="1" ht="15.75" x14ac:dyDescent="0.2">
      <c r="A51" s="41">
        <v>302066065</v>
      </c>
      <c r="B51" s="70" t="s">
        <v>58</v>
      </c>
      <c r="C51" s="78"/>
      <c r="D51" s="74">
        <v>700</v>
      </c>
      <c r="E51" s="18">
        <f t="shared" si="1"/>
        <v>0</v>
      </c>
    </row>
    <row r="52" spans="1:7" s="5" customFormat="1" ht="15.75" x14ac:dyDescent="0.2">
      <c r="A52" s="41">
        <v>302061608</v>
      </c>
      <c r="B52" s="70" t="s">
        <v>59</v>
      </c>
      <c r="C52" s="78"/>
      <c r="D52" s="74">
        <v>1086</v>
      </c>
      <c r="E52" s="18">
        <f t="shared" si="1"/>
        <v>0</v>
      </c>
    </row>
    <row r="53" spans="1:7" s="5" customFormat="1" ht="30" x14ac:dyDescent="0.2">
      <c r="A53" s="41">
        <v>302060773</v>
      </c>
      <c r="B53" s="70" t="s">
        <v>60</v>
      </c>
      <c r="C53" s="78"/>
      <c r="D53" s="74">
        <v>992</v>
      </c>
      <c r="E53" s="18">
        <f t="shared" si="1"/>
        <v>0</v>
      </c>
    </row>
    <row r="54" spans="1:7" s="5" customFormat="1" ht="30" x14ac:dyDescent="0.2">
      <c r="A54" s="41">
        <v>302068362</v>
      </c>
      <c r="B54" s="70" t="s">
        <v>61</v>
      </c>
      <c r="C54" s="78"/>
      <c r="D54" s="74">
        <v>862</v>
      </c>
      <c r="E54" s="18">
        <f t="shared" si="1"/>
        <v>0</v>
      </c>
    </row>
    <row r="55" spans="1:7" s="9" customFormat="1" ht="27.75" x14ac:dyDescent="0.25">
      <c r="A55" s="41">
        <v>302061262</v>
      </c>
      <c r="B55" s="70" t="s">
        <v>62</v>
      </c>
      <c r="C55" s="79"/>
      <c r="D55" s="75">
        <f>200*1.01</f>
        <v>202</v>
      </c>
      <c r="E55" s="18">
        <f t="shared" si="1"/>
        <v>0</v>
      </c>
    </row>
    <row r="56" spans="1:7" s="9" customFormat="1" ht="27.75" x14ac:dyDescent="0.25">
      <c r="A56" s="41">
        <v>302062357</v>
      </c>
      <c r="B56" s="70" t="s">
        <v>63</v>
      </c>
      <c r="C56" s="79"/>
      <c r="D56" s="75">
        <v>223</v>
      </c>
      <c r="E56" s="18">
        <f t="shared" si="1"/>
        <v>0</v>
      </c>
    </row>
    <row r="57" spans="1:7" s="9" customFormat="1" ht="27.75" x14ac:dyDescent="0.25">
      <c r="A57" s="41">
        <v>302060223</v>
      </c>
      <c r="B57" s="70" t="s">
        <v>64</v>
      </c>
      <c r="C57" s="79"/>
      <c r="D57" s="75">
        <v>166</v>
      </c>
      <c r="E57" s="18">
        <f t="shared" si="1"/>
        <v>0</v>
      </c>
    </row>
    <row r="58" spans="1:7" s="9" customFormat="1" ht="28.5" thickBot="1" x14ac:dyDescent="0.3">
      <c r="A58" s="24">
        <v>302061275</v>
      </c>
      <c r="B58" s="82" t="s">
        <v>65</v>
      </c>
      <c r="C58" s="85"/>
      <c r="D58" s="83">
        <v>166</v>
      </c>
      <c r="E58" s="19">
        <f t="shared" si="1"/>
        <v>0</v>
      </c>
    </row>
    <row r="59" spans="1:7" ht="19.5" thickBot="1" x14ac:dyDescent="0.35">
      <c r="A59" s="127" t="s">
        <v>8</v>
      </c>
      <c r="B59" s="127"/>
      <c r="C59" s="128"/>
      <c r="D59" s="129">
        <f>SUM(E44:E58)</f>
        <v>0</v>
      </c>
      <c r="E59" s="130"/>
    </row>
    <row r="60" spans="1:7" ht="18.75" x14ac:dyDescent="0.3">
      <c r="A60" s="47"/>
      <c r="B60" s="47"/>
      <c r="C60" s="47"/>
      <c r="D60" s="48"/>
      <c r="E60" s="48"/>
    </row>
    <row r="61" spans="1:7" s="51" customFormat="1" ht="20.25" x14ac:dyDescent="0.3">
      <c r="A61" s="6" t="s">
        <v>68</v>
      </c>
      <c r="B61" s="49"/>
      <c r="C61" s="49"/>
      <c r="D61" s="50"/>
      <c r="E61" s="50"/>
    </row>
    <row r="62" spans="1:7" s="9" customFormat="1" ht="8.25" customHeight="1" thickBot="1" x14ac:dyDescent="0.35">
      <c r="A62" s="6"/>
    </row>
    <row r="63" spans="1:7" s="9" customFormat="1" ht="33.75" customHeight="1" thickBot="1" x14ac:dyDescent="0.3">
      <c r="A63" s="59" t="s">
        <v>27</v>
      </c>
      <c r="B63" s="59" t="s">
        <v>28</v>
      </c>
      <c r="C63" s="59" t="s">
        <v>6</v>
      </c>
      <c r="D63" s="59" t="s">
        <v>7</v>
      </c>
      <c r="E63" s="60" t="s">
        <v>8</v>
      </c>
      <c r="F63" s="10" t="s">
        <v>66</v>
      </c>
      <c r="G63" s="11" t="s">
        <v>67</v>
      </c>
    </row>
    <row r="64" spans="1:7" s="9" customFormat="1" ht="38.25" customHeight="1" x14ac:dyDescent="0.25">
      <c r="A64" s="61">
        <v>306061332</v>
      </c>
      <c r="B64" s="86" t="s">
        <v>41</v>
      </c>
      <c r="C64" s="93"/>
      <c r="D64" s="89">
        <v>2030.78</v>
      </c>
      <c r="E64" s="62">
        <f>D64*C64</f>
        <v>0</v>
      </c>
      <c r="F64" s="55"/>
      <c r="G64" s="42"/>
    </row>
    <row r="65" spans="1:7" s="9" customFormat="1" ht="33.75" customHeight="1" x14ac:dyDescent="0.25">
      <c r="A65" s="63">
        <v>306061299</v>
      </c>
      <c r="B65" s="71" t="s">
        <v>42</v>
      </c>
      <c r="C65" s="94"/>
      <c r="D65" s="90">
        <v>2120.46</v>
      </c>
      <c r="E65" s="64">
        <f t="shared" ref="E65:E75" si="2">D65*C65</f>
        <v>0</v>
      </c>
      <c r="F65" s="56"/>
      <c r="G65" s="43"/>
    </row>
    <row r="66" spans="1:7" s="9" customFormat="1" ht="33.75" customHeight="1" x14ac:dyDescent="0.25">
      <c r="A66" s="63">
        <v>306061316</v>
      </c>
      <c r="B66" s="71" t="s">
        <v>43</v>
      </c>
      <c r="C66" s="94"/>
      <c r="D66" s="90">
        <v>2667.98</v>
      </c>
      <c r="E66" s="64">
        <f t="shared" si="2"/>
        <v>0</v>
      </c>
      <c r="F66" s="56"/>
      <c r="G66" s="43"/>
    </row>
    <row r="67" spans="1:7" s="9" customFormat="1" ht="33.75" customHeight="1" x14ac:dyDescent="0.25">
      <c r="A67" s="63">
        <v>306061303</v>
      </c>
      <c r="B67" s="71" t="s">
        <v>44</v>
      </c>
      <c r="C67" s="94"/>
      <c r="D67" s="90">
        <v>2928.7599999999998</v>
      </c>
      <c r="E67" s="64">
        <f t="shared" si="2"/>
        <v>0</v>
      </c>
      <c r="F67" s="56"/>
      <c r="G67" s="43"/>
    </row>
    <row r="68" spans="1:7" s="9" customFormat="1" ht="32.25" customHeight="1" x14ac:dyDescent="0.25">
      <c r="A68" s="63">
        <v>306061329</v>
      </c>
      <c r="B68" s="71" t="s">
        <v>45</v>
      </c>
      <c r="C68" s="94"/>
      <c r="D68" s="90">
        <v>3556.52</v>
      </c>
      <c r="E68" s="64">
        <f t="shared" si="2"/>
        <v>0</v>
      </c>
      <c r="F68" s="56"/>
      <c r="G68" s="43"/>
    </row>
    <row r="69" spans="1:7" s="9" customFormat="1" ht="32.25" customHeight="1" x14ac:dyDescent="0.25">
      <c r="A69" s="63">
        <v>306061286</v>
      </c>
      <c r="B69" s="71" t="s">
        <v>46</v>
      </c>
      <c r="C69" s="94"/>
      <c r="D69" s="90">
        <v>4255.08</v>
      </c>
      <c r="E69" s="64">
        <f t="shared" si="2"/>
        <v>0</v>
      </c>
      <c r="F69" s="56"/>
      <c r="G69" s="43"/>
    </row>
    <row r="70" spans="1:7" s="9" customFormat="1" ht="35.25" customHeight="1" x14ac:dyDescent="0.25">
      <c r="A70" s="63">
        <v>306061273</v>
      </c>
      <c r="B70" s="71" t="s">
        <v>47</v>
      </c>
      <c r="C70" s="94"/>
      <c r="D70" s="90">
        <v>5931.86</v>
      </c>
      <c r="E70" s="64">
        <f t="shared" si="2"/>
        <v>0</v>
      </c>
      <c r="F70" s="56"/>
      <c r="G70" s="43"/>
    </row>
    <row r="71" spans="1:7" s="9" customFormat="1" ht="20.100000000000001" customHeight="1" x14ac:dyDescent="0.25">
      <c r="A71" s="65">
        <v>406240228</v>
      </c>
      <c r="B71" s="87" t="s">
        <v>29</v>
      </c>
      <c r="C71" s="94"/>
      <c r="D71" s="91">
        <v>295</v>
      </c>
      <c r="E71" s="64">
        <f t="shared" si="2"/>
        <v>0</v>
      </c>
      <c r="F71" s="57"/>
      <c r="G71" s="44"/>
    </row>
    <row r="72" spans="1:7" s="9" customFormat="1" ht="20.100000000000001" customHeight="1" x14ac:dyDescent="0.25">
      <c r="A72" s="65">
        <v>406220264</v>
      </c>
      <c r="B72" s="87" t="s">
        <v>72</v>
      </c>
      <c r="C72" s="94"/>
      <c r="D72" s="91">
        <v>520</v>
      </c>
      <c r="E72" s="64">
        <f t="shared" si="2"/>
        <v>0</v>
      </c>
      <c r="F72" s="58"/>
      <c r="G72" s="54"/>
    </row>
    <row r="73" spans="1:7" s="9" customFormat="1" ht="20.100000000000001" customHeight="1" x14ac:dyDescent="0.25">
      <c r="A73" s="66">
        <v>306068009</v>
      </c>
      <c r="B73" s="87" t="s">
        <v>73</v>
      </c>
      <c r="C73" s="94"/>
      <c r="D73" s="91">
        <v>133</v>
      </c>
      <c r="E73" s="64">
        <f t="shared" si="2"/>
        <v>0</v>
      </c>
      <c r="F73" s="58"/>
      <c r="G73" s="54"/>
    </row>
    <row r="74" spans="1:7" s="9" customFormat="1" ht="20.100000000000001" customHeight="1" x14ac:dyDescent="0.25">
      <c r="A74" s="66">
        <v>406040141</v>
      </c>
      <c r="B74" s="87" t="s">
        <v>74</v>
      </c>
      <c r="C74" s="94"/>
      <c r="D74" s="91">
        <v>1000</v>
      </c>
      <c r="E74" s="64">
        <f t="shared" si="2"/>
        <v>0</v>
      </c>
      <c r="F74" s="58"/>
      <c r="G74" s="54"/>
    </row>
    <row r="75" spans="1:7" s="9" customFormat="1" ht="20.100000000000001" customHeight="1" thickBot="1" x14ac:dyDescent="0.3">
      <c r="A75" s="67">
        <v>406220121</v>
      </c>
      <c r="B75" s="88" t="s">
        <v>75</v>
      </c>
      <c r="C75" s="95"/>
      <c r="D75" s="92">
        <v>680</v>
      </c>
      <c r="E75" s="68">
        <f t="shared" si="2"/>
        <v>0</v>
      </c>
      <c r="F75" s="58"/>
      <c r="G75" s="54"/>
    </row>
    <row r="76" spans="1:7" s="12" customFormat="1" ht="20.100000000000001" customHeight="1" thickBot="1" x14ac:dyDescent="0.3">
      <c r="A76" s="131" t="s">
        <v>26</v>
      </c>
      <c r="B76" s="132"/>
      <c r="C76" s="132"/>
      <c r="D76" s="133">
        <f>SUM(E64:E75)</f>
        <v>0</v>
      </c>
      <c r="E76" s="134"/>
      <c r="F76" s="45"/>
      <c r="G76" s="46"/>
    </row>
    <row r="77" spans="1:7" s="9" customFormat="1" ht="5.25" customHeight="1" x14ac:dyDescent="0.25"/>
    <row r="78" spans="1:7" s="9" customFormat="1" ht="20.25" x14ac:dyDescent="0.3">
      <c r="A78" s="6" t="s">
        <v>30</v>
      </c>
    </row>
    <row r="79" spans="1:7" s="9" customFormat="1" ht="8.25" customHeight="1" thickBot="1" x14ac:dyDescent="0.3"/>
    <row r="80" spans="1:7" s="9" customFormat="1" ht="30.75" customHeight="1" thickBot="1" x14ac:dyDescent="0.3">
      <c r="A80" s="30" t="s">
        <v>4</v>
      </c>
      <c r="B80" s="30" t="s">
        <v>5</v>
      </c>
      <c r="C80" s="30" t="s">
        <v>6</v>
      </c>
      <c r="D80" s="31" t="s">
        <v>7</v>
      </c>
      <c r="E80" s="32" t="s">
        <v>8</v>
      </c>
    </row>
    <row r="81" spans="1:5" s="12" customFormat="1" ht="20.100000000000001" customHeight="1" x14ac:dyDescent="0.25">
      <c r="A81" s="33">
        <v>304080366</v>
      </c>
      <c r="B81" s="96" t="s">
        <v>31</v>
      </c>
      <c r="C81" s="84"/>
      <c r="D81" s="98">
        <v>1420</v>
      </c>
      <c r="E81" s="34">
        <f>D81*C81</f>
        <v>0</v>
      </c>
    </row>
    <row r="82" spans="1:5" s="12" customFormat="1" ht="20.100000000000001" customHeight="1" x14ac:dyDescent="0.25">
      <c r="A82" s="28">
        <v>310045553</v>
      </c>
      <c r="B82" s="70" t="s">
        <v>32</v>
      </c>
      <c r="C82" s="78"/>
      <c r="D82" s="99">
        <v>1880</v>
      </c>
      <c r="E82" s="18">
        <f>D82*C82</f>
        <v>0</v>
      </c>
    </row>
    <row r="83" spans="1:5" s="12" customFormat="1" ht="20.100000000000001" customHeight="1" thickBot="1" x14ac:dyDescent="0.3">
      <c r="A83" s="29">
        <v>304089994</v>
      </c>
      <c r="B83" s="97" t="s">
        <v>40</v>
      </c>
      <c r="C83" s="101"/>
      <c r="D83" s="100">
        <v>5300</v>
      </c>
      <c r="E83" s="35">
        <f>D83*C83</f>
        <v>0</v>
      </c>
    </row>
    <row r="84" spans="1:5" s="12" customFormat="1" ht="20.100000000000001" customHeight="1" thickBot="1" x14ac:dyDescent="0.3">
      <c r="A84" s="135" t="s">
        <v>26</v>
      </c>
      <c r="B84" s="136"/>
      <c r="C84" s="136"/>
      <c r="D84" s="141">
        <f>SUM(E81:E83)</f>
        <v>0</v>
      </c>
      <c r="E84" s="142"/>
    </row>
    <row r="85" spans="1:5" s="9" customFormat="1" ht="3" customHeight="1" x14ac:dyDescent="0.25"/>
    <row r="86" spans="1:5" ht="20.25" x14ac:dyDescent="0.3">
      <c r="A86" s="6" t="s">
        <v>33</v>
      </c>
    </row>
    <row r="87" spans="1:5" ht="4.5" customHeight="1" thickBot="1" x14ac:dyDescent="0.25"/>
    <row r="88" spans="1:5" ht="32.25" thickBot="1" x14ac:dyDescent="0.25">
      <c r="A88" s="13" t="s">
        <v>27</v>
      </c>
      <c r="B88" s="14" t="s">
        <v>28</v>
      </c>
      <c r="C88" s="14" t="s">
        <v>34</v>
      </c>
      <c r="D88" s="14" t="s">
        <v>35</v>
      </c>
      <c r="E88" s="15" t="s">
        <v>8</v>
      </c>
    </row>
    <row r="89" spans="1:5" ht="15.75" x14ac:dyDescent="0.25">
      <c r="A89" s="26">
        <v>302100271</v>
      </c>
      <c r="B89" s="102" t="s">
        <v>39</v>
      </c>
      <c r="C89" s="105"/>
      <c r="D89" s="104">
        <v>190</v>
      </c>
      <c r="E89" s="27">
        <f>D89*C89</f>
        <v>0</v>
      </c>
    </row>
    <row r="90" spans="1:5" ht="16.5" thickBot="1" x14ac:dyDescent="0.3">
      <c r="A90" s="29">
        <v>302100297</v>
      </c>
      <c r="B90" s="103" t="s">
        <v>51</v>
      </c>
      <c r="C90" s="106"/>
      <c r="D90" s="100">
        <v>30</v>
      </c>
      <c r="E90" s="16">
        <f>D90*C90</f>
        <v>0</v>
      </c>
    </row>
    <row r="91" spans="1:5" s="12" customFormat="1" ht="20.100000000000001" customHeight="1" thickBot="1" x14ac:dyDescent="0.3">
      <c r="A91" s="119" t="s">
        <v>26</v>
      </c>
      <c r="B91" s="120"/>
      <c r="C91" s="120"/>
      <c r="D91" s="121">
        <f>SUM(E89:E90)</f>
        <v>0</v>
      </c>
      <c r="E91" s="122"/>
    </row>
  </sheetData>
  <sheetProtection algorithmName="SHA-512" hashValue="mmURTHoe7ituTAsSw1SvPtpRjF1Q2kX7mda1J9zSgPFUOp65kMoq/pDSLdg3ZSV0N8rj7lI32ksljmi71nFAdA==" saltValue="MYfApZVUPxMjfUAzs1J4JQ==" spinCount="100000" sheet="1" objects="1" scenarios="1"/>
  <protectedRanges>
    <protectedRange sqref="C36:C37" name="טווח2_1_2"/>
    <protectedRange sqref="C44:C58" name="טווח2_1_1"/>
    <protectedRange sqref="D6:F8" name="טווח6"/>
    <protectedRange sqref="C81:C83" name="טווח2_2"/>
    <protectedRange sqref="C15:C35" name="טווח2_1"/>
    <protectedRange sqref="B6:C6" name="טווח1"/>
    <protectedRange sqref="C64:C75" name="טווח4"/>
    <protectedRange sqref="C89:C90" name="טווח5"/>
    <protectedRange sqref="F64:G75" name="טווח4_1"/>
  </protectedRanges>
  <mergeCells count="17">
    <mergeCell ref="A91:C91"/>
    <mergeCell ref="D91:E91"/>
    <mergeCell ref="A10:C10"/>
    <mergeCell ref="D10:E10"/>
    <mergeCell ref="A59:C59"/>
    <mergeCell ref="D59:E59"/>
    <mergeCell ref="A76:C76"/>
    <mergeCell ref="D76:E76"/>
    <mergeCell ref="A84:C84"/>
    <mergeCell ref="A38:C38"/>
    <mergeCell ref="D38:E38"/>
    <mergeCell ref="D84:E84"/>
    <mergeCell ref="A7:C7"/>
    <mergeCell ref="D7:F7"/>
    <mergeCell ref="A4:G4"/>
    <mergeCell ref="B6:C6"/>
    <mergeCell ref="E6:F6"/>
  </mergeCells>
  <pageMargins left="0.70866141732283472" right="0.70866141732283472" top="0.39370078740157483" bottom="0.97" header="0.31496062992125984" footer="0.31496062992125984"/>
  <pageSetup paperSize="9" scale="6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בי"ס תיכונים ות"ת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גוטרמן דינה</dc:creator>
  <cp:lastModifiedBy>עיריית בני ברק רכש</cp:lastModifiedBy>
  <cp:lastPrinted>2026-05-31T12:18:58Z</cp:lastPrinted>
  <dcterms:created xsi:type="dcterms:W3CDTF">2024-07-10T08:16:57Z</dcterms:created>
  <dcterms:modified xsi:type="dcterms:W3CDTF">2026-06-03T13:21:14Z</dcterms:modified>
</cp:coreProperties>
</file>